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mjgaloc\Desktop\MARÍA J BASA\2. 2024\EFA 2024\EFA 2024 (PIEZAS HTML)\Tema 1 - Ahorro\"/>
    </mc:Choice>
  </mc:AlternateContent>
  <xr:revisionPtr revIDLastSave="0" documentId="13_ncr:1_{529DB37B-57E7-4274-8AFE-8D1997E08547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Tablero Anual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definedNames>
    <definedName name="GASTOS_PROYECTADOS" localSheetId="4">Abril!$C$43</definedName>
    <definedName name="GASTOS_PROYECTADOS" localSheetId="8">Agosto!$C$43</definedName>
    <definedName name="GASTOS_PROYECTADOS" localSheetId="12">Diciembre!$C$43</definedName>
    <definedName name="GASTOS_PROYECTADOS" localSheetId="2">Febrero!$C$43</definedName>
    <definedName name="GASTOS_PROYECTADOS" localSheetId="7">Julio!$C$43</definedName>
    <definedName name="GASTOS_PROYECTADOS" localSheetId="6">Junio!$C$43</definedName>
    <definedName name="GASTOS_PROYECTADOS" localSheetId="3">Marzo!$C$43</definedName>
    <definedName name="GASTOS_PROYECTADOS" localSheetId="5">Mayo!$C$43</definedName>
    <definedName name="GASTOS_PROYECTADOS" localSheetId="11">Noviembre!$C$43</definedName>
    <definedName name="GASTOS_PROYECTADOS" localSheetId="10">Octubre!$C$43</definedName>
    <definedName name="GASTOS_PROYECTADOS" localSheetId="9">Septiembre!$C$43</definedName>
    <definedName name="GASTOS_PROYECTADOS">Enero!$C$43</definedName>
    <definedName name="GASTOS_REALES" localSheetId="4">Abril!$D$43</definedName>
    <definedName name="GASTOS_REALES" localSheetId="8">Agosto!$D$43</definedName>
    <definedName name="GASTOS_REALES" localSheetId="12">Diciembre!$D$43</definedName>
    <definedName name="GASTOS_REALES" localSheetId="2">Febrero!$D$43</definedName>
    <definedName name="GASTOS_REALES" localSheetId="7">Julio!$D$43</definedName>
    <definedName name="GASTOS_REALES" localSheetId="6">Junio!$D$43</definedName>
    <definedName name="GASTOS_REALES" localSheetId="3">Marzo!$D$43</definedName>
    <definedName name="GASTOS_REALES" localSheetId="5">Mayo!$D$43</definedName>
    <definedName name="GASTOS_REALES" localSheetId="11">Noviembre!$D$43</definedName>
    <definedName name="GASTOS_REALES" localSheetId="10">Octubre!$D$43</definedName>
    <definedName name="GASTOS_REALES" localSheetId="9">Septiembre!$D$43</definedName>
    <definedName name="GASTOS_REALES">Enero!$D$43</definedName>
    <definedName name="INGRESOS_PROYECTADOS" localSheetId="4">Abril!$C$17</definedName>
    <definedName name="INGRESOS_PROYECTADOS" localSheetId="8">Agosto!$C$17</definedName>
    <definedName name="INGRESOS_PROYECTADOS" localSheetId="12">Diciembre!$C$17</definedName>
    <definedName name="INGRESOS_PROYECTADOS" localSheetId="2">Febrero!$C$17</definedName>
    <definedName name="INGRESOS_PROYECTADOS" localSheetId="7">Julio!$C$17</definedName>
    <definedName name="INGRESOS_PROYECTADOS" localSheetId="6">Junio!$C$17</definedName>
    <definedName name="INGRESOS_PROYECTADOS" localSheetId="3">Marzo!$C$17</definedName>
    <definedName name="INGRESOS_PROYECTADOS" localSheetId="5">Mayo!$C$17</definedName>
    <definedName name="INGRESOS_PROYECTADOS" localSheetId="11">Noviembre!$C$17</definedName>
    <definedName name="INGRESOS_PROYECTADOS" localSheetId="10">Octubre!$C$17</definedName>
    <definedName name="INGRESOS_PROYECTADOS" localSheetId="9">Septiembre!$C$17</definedName>
    <definedName name="INGRESOS_PROYECTADOS">Enero!$C$17</definedName>
    <definedName name="INGRESOS_REALES" localSheetId="4">Abril!$D$17</definedName>
    <definedName name="INGRESOS_REALES" localSheetId="8">Agosto!$D$17</definedName>
    <definedName name="INGRESOS_REALES" localSheetId="12">Diciembre!$D$17</definedName>
    <definedName name="INGRESOS_REALES" localSheetId="2">Febrero!$D$17</definedName>
    <definedName name="INGRESOS_REALES" localSheetId="7">Julio!$D$17</definedName>
    <definedName name="INGRESOS_REALES" localSheetId="6">Junio!$D$17</definedName>
    <definedName name="INGRESOS_REALES" localSheetId="3">Marzo!$D$17</definedName>
    <definedName name="INGRESOS_REALES" localSheetId="5">Mayo!$D$17</definedName>
    <definedName name="INGRESOS_REALES" localSheetId="11">Noviembre!$D$17</definedName>
    <definedName name="INGRESOS_REALES" localSheetId="10">Octubre!$D$17</definedName>
    <definedName name="INGRESOS_REALES" localSheetId="9">Septiembre!$D$17</definedName>
    <definedName name="INGRESOS_REALES">Enero!$D$17</definedName>
    <definedName name="VARIACION_GASTOS" localSheetId="4">Abril!$E$43</definedName>
    <definedName name="VARIACION_GASTOS" localSheetId="8">Agosto!$E$43</definedName>
    <definedName name="VARIACION_GASTOS" localSheetId="12">Diciembre!$E$43</definedName>
    <definedName name="VARIACION_GASTOS" localSheetId="2">Febrero!$E$43</definedName>
    <definedName name="VARIACION_GASTOS" localSheetId="7">Julio!$E$43</definedName>
    <definedName name="VARIACION_GASTOS" localSheetId="6">Junio!$E$43</definedName>
    <definedName name="VARIACION_GASTOS" localSheetId="3">Marzo!$E$43</definedName>
    <definedName name="VARIACION_GASTOS" localSheetId="5">Mayo!$E$43</definedName>
    <definedName name="VARIACION_GASTOS" localSheetId="11">Noviembre!$E$43</definedName>
    <definedName name="VARIACION_GASTOS" localSheetId="10">Octubre!$E$43</definedName>
    <definedName name="VARIACION_GASTOS" localSheetId="9">Septiembre!$E$43</definedName>
    <definedName name="VARIACION_GASTOS">Enero!$E$43</definedName>
    <definedName name="VARIACION_INGRESOS" localSheetId="4">Abril!$E$17</definedName>
    <definedName name="VARIACION_INGRESOS" localSheetId="8">Agosto!$E$17</definedName>
    <definedName name="VARIACION_INGRESOS" localSheetId="12">Diciembre!$E$17</definedName>
    <definedName name="VARIACION_INGRESOS" localSheetId="2">Febrero!$E$17</definedName>
    <definedName name="VARIACION_INGRESOS" localSheetId="7">Julio!$E$17</definedName>
    <definedName name="VARIACION_INGRESOS" localSheetId="6">Junio!$E$17</definedName>
    <definedName name="VARIACION_INGRESOS" localSheetId="3">Marzo!$E$17</definedName>
    <definedName name="VARIACION_INGRESOS" localSheetId="5">Mayo!$E$17</definedName>
    <definedName name="VARIACION_INGRESOS" localSheetId="11">Noviembre!$E$17</definedName>
    <definedName name="VARIACION_INGRESOS" localSheetId="10">Octubre!$E$17</definedName>
    <definedName name="VARIACION_INGRESOS" localSheetId="9">Septiembre!$E$17</definedName>
    <definedName name="VARIACION_INGRESOS">Enero!$E$17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13" l="1"/>
  <c r="D10" i="13" s="1"/>
  <c r="C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43" i="13" s="1"/>
  <c r="E10" i="13" s="1"/>
  <c r="D17" i="13"/>
  <c r="C17" i="13"/>
  <c r="E16" i="13"/>
  <c r="E15" i="13"/>
  <c r="E14" i="13"/>
  <c r="E17" i="13" s="1"/>
  <c r="E9" i="13" s="1"/>
  <c r="C10" i="13"/>
  <c r="D9" i="13"/>
  <c r="C9" i="13"/>
  <c r="C11" i="13" s="1"/>
  <c r="D43" i="12"/>
  <c r="C43" i="12"/>
  <c r="C10" i="12" s="1"/>
  <c r="C11" i="12" s="1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43" i="12" s="1"/>
  <c r="E10" i="12" s="1"/>
  <c r="E20" i="12"/>
  <c r="E17" i="12"/>
  <c r="E9" i="12" s="1"/>
  <c r="D17" i="12"/>
  <c r="C17" i="12"/>
  <c r="E16" i="12"/>
  <c r="E15" i="12"/>
  <c r="E14" i="12"/>
  <c r="D10" i="12"/>
  <c r="D9" i="12"/>
  <c r="D11" i="12" s="1"/>
  <c r="M8" i="1" s="1"/>
  <c r="C9" i="12"/>
  <c r="D43" i="11"/>
  <c r="D10" i="11" s="1"/>
  <c r="C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43" i="11" s="1"/>
  <c r="E10" i="11" s="1"/>
  <c r="D17" i="11"/>
  <c r="C17" i="11"/>
  <c r="C9" i="11" s="1"/>
  <c r="C11" i="11" s="1"/>
  <c r="E16" i="11"/>
  <c r="E15" i="11"/>
  <c r="E14" i="11"/>
  <c r="E17" i="11" s="1"/>
  <c r="E9" i="11" s="1"/>
  <c r="E11" i="11" s="1"/>
  <c r="C10" i="11"/>
  <c r="D9" i="11"/>
  <c r="L6" i="1" s="1"/>
  <c r="E43" i="10"/>
  <c r="E10" i="10" s="1"/>
  <c r="D43" i="10"/>
  <c r="C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D17" i="10"/>
  <c r="C17" i="10"/>
  <c r="E16" i="10"/>
  <c r="E15" i="10"/>
  <c r="E17" i="10" s="1"/>
  <c r="E9" i="10" s="1"/>
  <c r="E11" i="10" s="1"/>
  <c r="E14" i="10"/>
  <c r="D10" i="10"/>
  <c r="D11" i="10" s="1"/>
  <c r="K8" i="1" s="1"/>
  <c r="C10" i="10"/>
  <c r="D9" i="10"/>
  <c r="C9" i="10"/>
  <c r="C11" i="10" s="1"/>
  <c r="D43" i="9"/>
  <c r="C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43" i="9" s="1"/>
  <c r="E10" i="9" s="1"/>
  <c r="D17" i="9"/>
  <c r="C17" i="9"/>
  <c r="C9" i="9" s="1"/>
  <c r="C11" i="9" s="1"/>
  <c r="E16" i="9"/>
  <c r="E15" i="9"/>
  <c r="E14" i="9"/>
  <c r="E17" i="9" s="1"/>
  <c r="E9" i="9" s="1"/>
  <c r="D10" i="9"/>
  <c r="C10" i="9"/>
  <c r="D9" i="9"/>
  <c r="D11" i="9" s="1"/>
  <c r="J8" i="1" s="1"/>
  <c r="D43" i="8"/>
  <c r="C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43" i="8" s="1"/>
  <c r="E10" i="8" s="1"/>
  <c r="E20" i="8"/>
  <c r="D17" i="8"/>
  <c r="D9" i="8" s="1"/>
  <c r="C17" i="8"/>
  <c r="C9" i="8" s="1"/>
  <c r="C11" i="8" s="1"/>
  <c r="E16" i="8"/>
  <c r="E15" i="8"/>
  <c r="E17" i="8" s="1"/>
  <c r="E9" i="8" s="1"/>
  <c r="E14" i="8"/>
  <c r="D10" i="8"/>
  <c r="C10" i="8"/>
  <c r="D43" i="7"/>
  <c r="C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43" i="7" s="1"/>
  <c r="E10" i="7" s="1"/>
  <c r="D17" i="7"/>
  <c r="D9" i="7" s="1"/>
  <c r="C17" i="7"/>
  <c r="C9" i="7" s="1"/>
  <c r="C11" i="7" s="1"/>
  <c r="E16" i="7"/>
  <c r="E17" i="7" s="1"/>
  <c r="E9" i="7" s="1"/>
  <c r="E15" i="7"/>
  <c r="E14" i="7"/>
  <c r="D10" i="7"/>
  <c r="C10" i="7"/>
  <c r="D43" i="6"/>
  <c r="C43" i="6"/>
  <c r="C10" i="6" s="1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43" i="6" s="1"/>
  <c r="E10" i="6" s="1"/>
  <c r="E17" i="6"/>
  <c r="E9" i="6" s="1"/>
  <c r="D17" i="6"/>
  <c r="D9" i="6" s="1"/>
  <c r="C17" i="6"/>
  <c r="C9" i="6" s="1"/>
  <c r="E16" i="6"/>
  <c r="E15" i="6"/>
  <c r="E14" i="6"/>
  <c r="D10" i="6"/>
  <c r="D43" i="5"/>
  <c r="D10" i="5" s="1"/>
  <c r="F7" i="1" s="1"/>
  <c r="C43" i="5"/>
  <c r="C10" i="5" s="1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43" i="5" s="1"/>
  <c r="E10" i="5" s="1"/>
  <c r="E17" i="5"/>
  <c r="E9" i="5" s="1"/>
  <c r="E11" i="5" s="1"/>
  <c r="D17" i="5"/>
  <c r="D9" i="5" s="1"/>
  <c r="C17" i="5"/>
  <c r="E16" i="5"/>
  <c r="E15" i="5"/>
  <c r="E14" i="5"/>
  <c r="C9" i="5"/>
  <c r="D43" i="4"/>
  <c r="C43" i="4"/>
  <c r="C10" i="4" s="1"/>
  <c r="C11" i="4" s="1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43" i="4" s="1"/>
  <c r="E10" i="4" s="1"/>
  <c r="E20" i="4"/>
  <c r="E17" i="4"/>
  <c r="E11" i="4" s="1"/>
  <c r="D17" i="4"/>
  <c r="C17" i="4"/>
  <c r="E16" i="4"/>
  <c r="E15" i="4"/>
  <c r="E14" i="4"/>
  <c r="D10" i="4"/>
  <c r="E8" i="1"/>
  <c r="D43" i="3"/>
  <c r="C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43" i="3" s="1"/>
  <c r="E10" i="3" s="1"/>
  <c r="D17" i="3"/>
  <c r="C17" i="3"/>
  <c r="E16" i="3"/>
  <c r="E15" i="3"/>
  <c r="E14" i="3"/>
  <c r="E17" i="3" s="1"/>
  <c r="E9" i="3" s="1"/>
  <c r="E11" i="3" s="1"/>
  <c r="D11" i="3"/>
  <c r="D8" i="1" s="1"/>
  <c r="C11" i="3"/>
  <c r="D43" i="2"/>
  <c r="C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D17" i="2"/>
  <c r="C17" i="2"/>
  <c r="E16" i="2"/>
  <c r="E15" i="2"/>
  <c r="E14" i="2"/>
  <c r="E17" i="2" s="1"/>
  <c r="D11" i="2"/>
  <c r="C8" i="1" s="1"/>
  <c r="C11" i="2"/>
  <c r="E11" i="2"/>
  <c r="M7" i="1"/>
  <c r="K7" i="1"/>
  <c r="J7" i="1"/>
  <c r="I7" i="1"/>
  <c r="H7" i="1"/>
  <c r="G7" i="1"/>
  <c r="E7" i="1"/>
  <c r="D7" i="1"/>
  <c r="C7" i="1"/>
  <c r="N6" i="1"/>
  <c r="M6" i="1"/>
  <c r="K6" i="1"/>
  <c r="E6" i="1"/>
  <c r="D6" i="1"/>
  <c r="C6" i="1"/>
  <c r="E43" i="2" l="1"/>
  <c r="E11" i="13"/>
  <c r="P7" i="1"/>
  <c r="E11" i="8"/>
  <c r="E11" i="9"/>
  <c r="D11" i="11"/>
  <c r="L8" i="1" s="1"/>
  <c r="L7" i="1"/>
  <c r="C11" i="5"/>
  <c r="C11" i="6"/>
  <c r="E11" i="7"/>
  <c r="E11" i="12"/>
  <c r="D11" i="5"/>
  <c r="F8" i="1" s="1"/>
  <c r="O8" i="1" s="1"/>
  <c r="F6" i="1"/>
  <c r="O6" i="1" s="1"/>
  <c r="D11" i="6"/>
  <c r="G8" i="1" s="1"/>
  <c r="G6" i="1"/>
  <c r="E11" i="6"/>
  <c r="H6" i="1"/>
  <c r="D11" i="7"/>
  <c r="H8" i="1" s="1"/>
  <c r="D11" i="8"/>
  <c r="I8" i="1" s="1"/>
  <c r="I6" i="1"/>
  <c r="D11" i="13"/>
  <c r="N8" i="1" s="1"/>
  <c r="N7" i="1"/>
  <c r="O7" i="1" s="1"/>
  <c r="J6" i="1"/>
  <c r="P6" i="1" l="1"/>
  <c r="P8" i="1"/>
</calcChain>
</file>

<file path=xl/sharedStrings.xml><?xml version="1.0" encoding="utf-8"?>
<sst xmlns="http://schemas.openxmlformats.org/spreadsheetml/2006/main" count="621" uniqueCount="81">
  <si>
    <t>DISPONIBILIDAD
DE EFECTIVO</t>
  </si>
  <si>
    <t>FLUJO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</si>
  <si>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</si>
  <si>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</si>
  <si>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</si>
  <si>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</si>
  <si>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</si>
  <si>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</si>
  <si>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</si>
  <si>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</si>
  <si>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</si>
  <si>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</si>
  <si>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</si>
  <si>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</si>
  <si>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</si>
  <si>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Promedio Mensual</t>
  </si>
  <si>
    <t>INGRESOS</t>
  </si>
  <si>
    <t>GASTOS</t>
  </si>
  <si>
    <t>EFECTIVO DISPONIBLE</t>
  </si>
  <si>
    <t>VER DETALLE</t>
  </si>
  <si>
    <t xml:space="preserve">    </t>
  </si>
  <si>
    <t xml:space="preserve"> </t>
  </si>
  <si>
    <t>GRÁFICA DE MI PRESUPUESTO</t>
  </si>
  <si>
    <t>PROYECTADO</t>
  </si>
  <si>
    <t>REAL</t>
  </si>
  <si>
    <t>VARIACIÓN</t>
  </si>
  <si>
    <t>TOTAL DE INGRESOS</t>
  </si>
  <si>
    <t>TOTAL DE GASTOS</t>
  </si>
  <si>
    <t>EFECTIVO</t>
  </si>
  <si>
    <t>INGRESO/SALARIO 1</t>
  </si>
  <si>
    <t>INGRESO/SALARIO 2</t>
  </si>
  <si>
    <t>OTRO INGRESO</t>
  </si>
  <si>
    <t>INSTRUCCIONES</t>
  </si>
  <si>
    <t>ALQUILER</t>
  </si>
  <si>
    <t>ALIMENTACIÓN</t>
  </si>
  <si>
    <t>TELÉFONO FIJO</t>
  </si>
  <si>
    <t>CELULAR</t>
  </si>
  <si>
    <t>ELECTRICIDAD</t>
  </si>
  <si>
    <t>AGUA</t>
  </si>
  <si>
    <t>TELEVISIÓN POR CABLE</t>
  </si>
  <si>
    <t>INTERNET</t>
  </si>
  <si>
    <t>REPARACIONES A LA CASA</t>
  </si>
  <si>
    <t>HIJOS (SALUD Y ALIMENTACIÓN)</t>
  </si>
  <si>
    <t>EDUCACIÓN</t>
  </si>
  <si>
    <t>CUIDADO PERSONAL</t>
  </si>
  <si>
    <t>MASCOTAS</t>
  </si>
  <si>
    <t>GASOLINA</t>
  </si>
  <si>
    <t>MANTENIMIENTO DEL VEHÍCULO</t>
  </si>
  <si>
    <t>SEGUROS</t>
  </si>
  <si>
    <t>TARJETAS DE CRÉDITO</t>
  </si>
  <si>
    <t>PRÉSTAMOS</t>
  </si>
  <si>
    <t>IMPUESTOS</t>
  </si>
  <si>
    <t>REGALOS</t>
  </si>
  <si>
    <t>DONACIÓN / DIEZMO</t>
  </si>
  <si>
    <t>AHORRO</t>
  </si>
  <si>
    <t>OTROS GASTOS</t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</si>
  <si>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</si>
  <si>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</si>
  <si>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</si>
  <si>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</si>
  <si>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</si>
  <si>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</si>
  <si>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</si>
  <si>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</si>
  <si>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</si>
  <si>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</si>
  <si>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r>
      <rPr>
        <sz val="11"/>
        <color rgb="FF78777A"/>
        <rFont val="Open Sans"/>
      </rPr>
      <t xml:space="preserve">PRESUPUESTO </t>
    </r>
    <r>
      <rPr>
        <b/>
        <sz val="11"/>
        <color rgb="FF78777A"/>
        <rFont val="Open Sans"/>
      </rPr>
      <t>FAMILIAR</t>
    </r>
  </si>
  <si>
    <t>ENERO 2024</t>
  </si>
  <si>
    <r>
      <t xml:space="preserve">PRESUPUESTO </t>
    </r>
    <r>
      <rPr>
        <b/>
        <sz val="11"/>
        <color rgb="FF78777A"/>
        <rFont val="Open Sans"/>
      </rPr>
      <t xml:space="preserve">(TU NOMBRE) </t>
    </r>
  </si>
  <si>
    <r>
      <t xml:space="preserve">Esperamos que esta herramienta sea de provecho para organizar tus finanzas en este año 2024
Tiene como objetivo comparar la proyección de tus ingresos y gastos con la realidad y ver exactamente que áreas necesitas enfocar tus esfuerzos para organizar tus finanzas:
</t>
    </r>
    <r>
      <rPr>
        <b/>
        <sz val="14"/>
        <color theme="0" tint="-0.499984740745262"/>
        <rFont val="Open Sans"/>
      </rPr>
      <t xml:space="preserve">PROYECTADO: </t>
    </r>
    <r>
      <rPr>
        <sz val="14"/>
        <color theme="0" tint="-0.499984740745262"/>
        <rFont val="Open Sans"/>
      </rPr>
      <t xml:space="preserve">Aquellos ingresos y gastos que esperas en este mes.
</t>
    </r>
    <r>
      <rPr>
        <b/>
        <sz val="14"/>
        <color theme="0" tint="-0.499984740745262"/>
        <rFont val="Open Sans"/>
      </rPr>
      <t>REAL:</t>
    </r>
    <r>
      <rPr>
        <sz val="14"/>
        <color theme="0" tint="-0.499984740745262"/>
        <rFont val="Open Sans"/>
      </rPr>
      <t xml:space="preserve"> Aquellos ingresos y gastos que realmente se dieron en este mes.
Al llenar estas dos columnas la herramienta de manera automática te presentará los excedentes o faltantes de efectivo para tu análisis y adicional te brinda una gráfica que te permitirá ver de manera más fácil la comparación entre tu proyección y la realidad
Todos los campos que están en amarillo los puedes completar y adicional podrás personalizar el nombre de los ingresos y gastos para ajustarlo a tu comportamiento habitual.</t>
    </r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</si>
  <si>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</si>
  <si>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</si>
  <si>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</si>
  <si>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</si>
  <si>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</si>
  <si>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</si>
  <si>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</si>
  <si>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SEPTIEMBRE 2024</t>
  </si>
  <si>
    <t>OCTUBRE 2024</t>
  </si>
  <si>
    <t>NOVIEMBRE 2024</t>
  </si>
  <si>
    <t>DICIEMBRE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</si>
</sst>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L-480A]* #,##0.00_-;\-[$L-480A]* #,##0.00_-;_-[$L-480A]* &quot;-&quot;??_-;_-@"/>
    <numFmt numFmtId="165" formatCode="_-* #,##0.00_-;\-* #,##0.00_-;_-* &quot;-&quot;??_-;_-@"/>
  </numFmts>
  <fonts count="21" x14ac:knownFonts="1">
    <font>
      <sz val="11"/>
      <color theme="1"/>
      <name val="Calibri"/>
      <scheme val="minor"/>
    </font>
    <font>
      <sz val="10"/>
      <color theme="1"/>
      <name val="Open Sans"/>
    </font>
    <font>
      <b/>
      <sz val="36"/>
      <color rgb="FFFFFFFF"/>
      <name val="Open Sans"/>
    </font>
    <font>
      <u/>
      <sz val="10"/>
      <color rgb="FF1155CC"/>
      <name val="Open Sans"/>
    </font>
    <font>
      <b/>
      <sz val="20"/>
      <color theme="0"/>
      <name val="Open Sans"/>
    </font>
    <font>
      <b/>
      <sz val="11"/>
      <color theme="0"/>
      <name val="Open Sans"/>
    </font>
    <font>
      <b/>
      <sz val="10"/>
      <color rgb="FF78777A"/>
      <name val="Open Sans"/>
    </font>
    <font>
      <sz val="10"/>
      <color rgb="FF78777A"/>
      <name val="Open Sans"/>
    </font>
    <font>
      <u/>
      <sz val="10"/>
      <color rgb="FFFFFFFF"/>
      <name val="Open Sans"/>
    </font>
    <font>
      <sz val="10"/>
      <color rgb="FFFFFFFF"/>
      <name val="Open Sans"/>
    </font>
    <font>
      <u/>
      <sz val="10"/>
      <color rgb="FFFFFFFF"/>
      <name val="Open Sans"/>
    </font>
    <font>
      <sz val="11"/>
      <color rgb="FF78777A"/>
      <name val="Open Sans"/>
    </font>
    <font>
      <b/>
      <sz val="11"/>
      <color rgb="FFD7282E"/>
      <name val="Open Sans"/>
    </font>
    <font>
      <b/>
      <sz val="10"/>
      <color rgb="FFD7282E"/>
      <name val="Open Sans"/>
    </font>
    <font>
      <b/>
      <sz val="14"/>
      <color rgb="FF78777A"/>
      <name val="Open Sans"/>
    </font>
    <font>
      <b/>
      <sz val="11"/>
      <color rgb="FF78777A"/>
      <name val="Open Sans"/>
    </font>
    <font>
      <sz val="14"/>
      <color theme="0" tint="-0.499984740745262"/>
      <name val="Open Sans"/>
    </font>
    <font>
      <b/>
      <sz val="14"/>
      <color theme="0" tint="-0.499984740745262"/>
      <name val="Open Sans"/>
    </font>
    <font>
      <sz val="11"/>
      <color theme="0" tint="-0.499984740745262"/>
      <name val="Calibri"/>
      <scheme val="minor"/>
    </font>
    <font>
      <u/>
      <sz val="11"/>
      <color theme="10"/>
      <name val="Calibri"/>
      <scheme val="minor"/>
    </font>
    <font>
      <u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7282E"/>
        <bgColor rgb="FFD7282E"/>
      </patternFill>
    </fill>
    <fill>
      <patternFill patternType="solid">
        <fgColor rgb="FFF8F8F8"/>
        <bgColor rgb="FFF8F8F8"/>
      </patternFill>
    </fill>
    <fill>
      <patternFill patternType="solid">
        <fgColor rgb="FF3F3F3F"/>
        <bgColor rgb="FF3F3F3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FFFF00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theme="0"/>
      </right>
      <top style="thin">
        <color rgb="FF7F7F7F"/>
      </top>
      <bottom/>
      <diagonal/>
    </border>
    <border>
      <left/>
      <right/>
      <top/>
      <bottom style="medium">
        <color rgb="FF78777A"/>
      </bottom>
      <diagonal/>
    </border>
    <border>
      <left/>
      <right/>
      <top/>
      <bottom style="medium">
        <color rgb="FF78777A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3" fillId="0" borderId="0" xfId="0" applyFont="1"/>
    <xf numFmtId="0" fontId="4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/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6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vertical="center"/>
    </xf>
    <xf numFmtId="165" fontId="7" fillId="0" borderId="2" xfId="0" applyNumberFormat="1" applyFont="1" applyBorder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7" fillId="0" borderId="0" xfId="0" applyFont="1" applyAlignment="1">
      <alignment vertical="center"/>
    </xf>
    <xf numFmtId="0" fontId="11" fillId="5" borderId="4" xfId="0" applyFont="1" applyFill="1" applyBorder="1"/>
    <xf numFmtId="0" fontId="7" fillId="0" borderId="5" xfId="0" applyFont="1" applyBorder="1" applyAlignment="1">
      <alignment vertical="center"/>
    </xf>
    <xf numFmtId="0" fontId="7" fillId="5" borderId="4" xfId="0" applyFont="1" applyFill="1" applyBorder="1"/>
    <xf numFmtId="49" fontId="12" fillId="5" borderId="1" xfId="0" applyNumberFormat="1" applyFont="1" applyFill="1" applyBorder="1"/>
    <xf numFmtId="49" fontId="13" fillId="5" borderId="1" xfId="0" applyNumberFormat="1" applyFont="1" applyFill="1" applyBorder="1"/>
    <xf numFmtId="0" fontId="5" fillId="2" borderId="2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164" fontId="11" fillId="6" borderId="2" xfId="0" applyNumberFormat="1" applyFont="1" applyFill="1" applyBorder="1" applyAlignment="1">
      <alignment vertical="center"/>
    </xf>
    <xf numFmtId="164" fontId="7" fillId="6" borderId="2" xfId="0" applyNumberFormat="1" applyFont="1" applyFill="1" applyBorder="1" applyAlignment="1">
      <alignment vertical="center"/>
    </xf>
    <xf numFmtId="165" fontId="7" fillId="6" borderId="2" xfId="0" applyNumberFormat="1" applyFont="1" applyFill="1" applyBorder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165" fontId="7" fillId="0" borderId="6" xfId="0" applyNumberFormat="1" applyFont="1" applyBorder="1" applyAlignment="1">
      <alignment vertical="center"/>
    </xf>
    <xf numFmtId="165" fontId="7" fillId="6" borderId="6" xfId="0" applyNumberFormat="1" applyFont="1" applyFill="1" applyBorder="1" applyAlignment="1">
      <alignment vertical="center"/>
    </xf>
    <xf numFmtId="0" fontId="6" fillId="0" borderId="7" xfId="0" applyFont="1" applyBorder="1" applyAlignment="1">
      <alignment vertical="center"/>
    </xf>
    <xf numFmtId="164" fontId="6" fillId="6" borderId="8" xfId="0" applyNumberFormat="1" applyFont="1" applyFill="1" applyBorder="1" applyAlignment="1">
      <alignment vertical="center"/>
    </xf>
    <xf numFmtId="0" fontId="7" fillId="7" borderId="0" xfId="0" applyFont="1" applyFill="1" applyAlignment="1">
      <alignment vertical="center"/>
    </xf>
    <xf numFmtId="0" fontId="20" fillId="2" borderId="3" xfId="1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0" xfId="0"/>
    <xf numFmtId="0" fontId="16" fillId="0" borderId="0" xfId="0" applyFont="1" applyAlignment="1">
      <alignment horizontal="left" vertical="center" wrapText="1"/>
    </xf>
    <xf numFmtId="0" fontId="18" fillId="0" borderId="0" xfId="0" applyFont="1"/>
  </cellXfs>
  <cellStyles count="2">
    <cellStyle name="Hipervínculo" xfId="1" builtinId="8"/>
    <cellStyle name="Normal" xfId="0" builtinId="0"/>
  </cellStyles>
  <dxfs count="12"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Enero!$B$5</c:f>
              <c:strCache>
                <c:ptCount val="1"/>
                <c:pt idx="0">
                  <c:v>PRESUPUESTO (TU NOMBRE) </c:v>
                </c:pt>
              </c:strCache>
            </c:strRef>
          </c:cat>
          <c:val>
            <c:numRef>
              <c:f>Enero!$C$11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A7-4347-B9A6-7E7EC218F7F0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Enero!$B$5</c:f>
              <c:strCache>
                <c:ptCount val="1"/>
                <c:pt idx="0">
                  <c:v>PRESUPUESTO (TU NOMBRE) </c:v>
                </c:pt>
              </c:strCache>
            </c:strRef>
          </c:cat>
          <c:val>
            <c:numRef>
              <c:f>Enero!$D$11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5A7-4347-B9A6-7E7EC218F7F0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Enero!$B$5</c:f>
              <c:strCache>
                <c:ptCount val="1"/>
                <c:pt idx="0">
                  <c:v>PRESUPUESTO (TU NOMBRE) </c:v>
                </c:pt>
              </c:strCache>
            </c:strRef>
          </c:cat>
          <c:val>
            <c:numRef>
              <c:f>Enero!$C$17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A5A7-4347-B9A6-7E7EC218F7F0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Enero!$B$5</c:f>
              <c:strCache>
                <c:ptCount val="1"/>
                <c:pt idx="0">
                  <c:v>PRESUPUESTO (TU NOMBRE) </c:v>
                </c:pt>
              </c:strCache>
            </c:strRef>
          </c:cat>
          <c:val>
            <c:numRef>
              <c:f>Enero!$D$17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A5A7-4347-B9A6-7E7EC218F7F0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CC412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Enero!$B$5</c:f>
              <c:strCache>
                <c:ptCount val="1"/>
                <c:pt idx="0">
                  <c:v>PRESUPUESTO (TU NOMBRE) </c:v>
                </c:pt>
              </c:strCache>
            </c:strRef>
          </c:cat>
          <c:val>
            <c:numRef>
              <c:f>Enero!$C$43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A5A7-4347-B9A6-7E7EC218F7F0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674EA7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6-A5A7-4347-B9A6-7E7EC218F7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Enero!$B$5</c:f>
              <c:strCache>
                <c:ptCount val="1"/>
                <c:pt idx="0">
                  <c:v>PRESUPUESTO (TU NOMBRE) </c:v>
                </c:pt>
              </c:strCache>
            </c:strRef>
          </c:cat>
          <c:val>
            <c:numRef>
              <c:f>Enero!$D$43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A5A7-4347-B9A6-7E7EC218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7660209"/>
        <c:axId val="1707629600"/>
      </c:barChart>
      <c:catAx>
        <c:axId val="12376602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707629600"/>
        <c:crosses val="autoZero"/>
        <c:auto val="1"/>
        <c:lblAlgn val="ctr"/>
        <c:lblOffset val="100"/>
        <c:noMultiLvlLbl val="1"/>
      </c:catAx>
      <c:valAx>
        <c:axId val="1707629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23766020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B86-4A7F-9C07-BC456E96239D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2B86-4A7F-9C07-BC456E96239D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B86-4A7F-9C07-BC456E96239D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2B86-4A7F-9C07-BC456E96239D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2B86-4A7F-9C07-BC456E96239D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2B86-4A7F-9C07-BC456E96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2613627"/>
        <c:axId val="1948031156"/>
      </c:barChart>
      <c:catAx>
        <c:axId val="2122613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948031156"/>
        <c:crosses val="autoZero"/>
        <c:auto val="1"/>
        <c:lblAlgn val="ctr"/>
        <c:lblOffset val="100"/>
        <c:noMultiLvlLbl val="1"/>
      </c:catAx>
      <c:valAx>
        <c:axId val="19480311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212261362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28E-4430-A603-4DF7612D318A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28E-4430-A603-4DF7612D318A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28E-4430-A603-4DF7612D318A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328E-4430-A603-4DF7612D318A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328E-4430-A603-4DF7612D318A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328E-4430-A603-4DF7612D3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049386"/>
        <c:axId val="132922402"/>
      </c:barChart>
      <c:catAx>
        <c:axId val="10610493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32922402"/>
        <c:crosses val="autoZero"/>
        <c:auto val="1"/>
        <c:lblAlgn val="ctr"/>
        <c:lblOffset val="100"/>
        <c:noMultiLvlLbl val="1"/>
      </c:catAx>
      <c:valAx>
        <c:axId val="13292240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06104938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E6-40AD-B9EC-9781E40CBACF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EE6-40AD-B9EC-9781E40CBACF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EE6-40AD-B9EC-9781E40CBACF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4EE6-40AD-B9EC-9781E40CBACF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4EE6-40AD-B9EC-9781E40CBACF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4EE6-40AD-B9EC-9781E40CB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691657"/>
        <c:axId val="1792831281"/>
      </c:barChart>
      <c:catAx>
        <c:axId val="3456916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792831281"/>
        <c:crosses val="autoZero"/>
        <c:auto val="1"/>
        <c:lblAlgn val="ctr"/>
        <c:lblOffset val="100"/>
        <c:noMultiLvlLbl val="1"/>
      </c:catAx>
      <c:valAx>
        <c:axId val="179283128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34569165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8C6-4E63-9E5B-0478D77F963D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8C6-4E63-9E5B-0478D77F963D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68C6-4E63-9E5B-0478D77F963D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68C6-4E63-9E5B-0478D77F963D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68C6-4E63-9E5B-0478D77F963D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68C6-4E63-9E5B-0478D77F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8386499"/>
        <c:axId val="1015068967"/>
      </c:barChart>
      <c:catAx>
        <c:axId val="6483864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015068967"/>
        <c:crosses val="autoZero"/>
        <c:auto val="1"/>
        <c:lblAlgn val="ctr"/>
        <c:lblOffset val="100"/>
        <c:noMultiLvlLbl val="1"/>
      </c:catAx>
      <c:valAx>
        <c:axId val="10150689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64838649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74C-4817-8B08-614D3F881D3F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Marzo!$D$11</c:f>
              <c:numCache>
                <c:formatCode>_-[$L-480A]* #,##0.00_-;\-[$L-480A]* #,##0.00_-;_-[$L-480A]* "-"??_-;_-@</c:formatCode>
                <c:ptCount val="1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74C-4817-8B08-614D3F881D3F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674C-4817-8B08-614D3F881D3F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674C-4817-8B08-614D3F881D3F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674C-4817-8B08-614D3F881D3F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674C-4817-8B08-614D3F881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01428"/>
        <c:axId val="161931135"/>
      </c:barChart>
      <c:catAx>
        <c:axId val="1422014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61931135"/>
        <c:crosses val="autoZero"/>
        <c:auto val="1"/>
        <c:lblAlgn val="ctr"/>
        <c:lblOffset val="100"/>
        <c:noMultiLvlLbl val="1"/>
      </c:catAx>
      <c:valAx>
        <c:axId val="16193113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4220142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573-41F1-BD7E-11A08BDB5A5C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573-41F1-BD7E-11A08BDB5A5C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573-41F1-BD7E-11A08BDB5A5C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3573-41F1-BD7E-11A08BDB5A5C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3573-41F1-BD7E-11A08BDB5A5C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3573-41F1-BD7E-11A08BDB5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003747"/>
        <c:axId val="280848370"/>
      </c:barChart>
      <c:catAx>
        <c:axId val="7370037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280848370"/>
        <c:crosses val="autoZero"/>
        <c:auto val="1"/>
        <c:lblAlgn val="ctr"/>
        <c:lblOffset val="100"/>
        <c:noMultiLvlLbl val="1"/>
      </c:catAx>
      <c:valAx>
        <c:axId val="28084837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73700374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6CB-4738-9A40-371F22B89287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6CB-4738-9A40-371F22B89287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96CB-4738-9A40-371F22B89287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96CB-4738-9A40-371F22B89287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96CB-4738-9A40-371F22B89287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96CB-4738-9A40-371F22B89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0799257"/>
        <c:axId val="975088808"/>
      </c:barChart>
      <c:catAx>
        <c:axId val="15607992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975088808"/>
        <c:crosses val="autoZero"/>
        <c:auto val="1"/>
        <c:lblAlgn val="ctr"/>
        <c:lblOffset val="100"/>
        <c:noMultiLvlLbl val="1"/>
      </c:catAx>
      <c:valAx>
        <c:axId val="975088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56079925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DE1-4A46-9A9D-F12C37A7EBFA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DE1-4A46-9A9D-F12C37A7EBFA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5DE1-4A46-9A9D-F12C37A7EBFA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5DE1-4A46-9A9D-F12C37A7EBFA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5DE1-4A46-9A9D-F12C37A7EBFA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5DE1-4A46-9A9D-F12C37A7E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72435"/>
        <c:axId val="1998462861"/>
      </c:barChart>
      <c:catAx>
        <c:axId val="4457724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998462861"/>
        <c:crosses val="autoZero"/>
        <c:auto val="1"/>
        <c:lblAlgn val="ctr"/>
        <c:lblOffset val="100"/>
        <c:noMultiLvlLbl val="1"/>
      </c:catAx>
      <c:valAx>
        <c:axId val="199846286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44577243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33F-4AEB-891E-F50544C0BEE1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33F-4AEB-891E-F50544C0BEE1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33F-4AEB-891E-F50544C0BEE1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E33F-4AEB-891E-F50544C0BEE1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E33F-4AEB-891E-F50544C0BEE1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E33F-4AEB-891E-F50544C0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345415"/>
        <c:axId val="1298225232"/>
      </c:barChart>
      <c:catAx>
        <c:axId val="10953454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298225232"/>
        <c:crosses val="autoZero"/>
        <c:auto val="1"/>
        <c:lblAlgn val="ctr"/>
        <c:lblOffset val="100"/>
        <c:noMultiLvlLbl val="1"/>
      </c:catAx>
      <c:valAx>
        <c:axId val="129822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109534541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B36-4A46-A460-E0DBD142AD43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B36-4A46-A460-E0DBD142AD43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0B36-4A46-A460-E0DBD142AD43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0B36-4A46-A460-E0DBD142AD43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0B36-4A46-A460-E0DBD142AD43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0B36-4A46-A460-E0DBD142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70603"/>
        <c:axId val="235650285"/>
      </c:barChart>
      <c:catAx>
        <c:axId val="565706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235650285"/>
        <c:crosses val="autoZero"/>
        <c:auto val="1"/>
        <c:lblAlgn val="ctr"/>
        <c:lblOffset val="100"/>
        <c:noMultiLvlLbl val="1"/>
      </c:catAx>
      <c:valAx>
        <c:axId val="23565028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56570603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C9F-4317-9312-7D0331C187FE}"/>
            </c:ext>
          </c:extLst>
        </c:ser>
        <c:ser>
          <c:idx val="1"/>
          <c:order val="1"/>
          <c:tx>
            <c:v>Efectivo disponible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C9F-4317-9312-7D0331C187FE}"/>
            </c:ext>
          </c:extLst>
        </c:ser>
        <c:ser>
          <c:idx val="2"/>
          <c:order val="2"/>
          <c:tx>
            <c:v>Ingresos proyectados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C9F-4317-9312-7D0331C187FE}"/>
            </c:ext>
          </c:extLst>
        </c:ser>
        <c:ser>
          <c:idx val="3"/>
          <c:order val="3"/>
          <c:tx>
            <c:v>Ingresos reales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EC9F-4317-9312-7D0331C187FE}"/>
            </c:ext>
          </c:extLst>
        </c:ser>
        <c:ser>
          <c:idx val="4"/>
          <c:order val="4"/>
          <c:tx>
            <c:v>Gastos proyectados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EC9F-4317-9312-7D0331C187FE}"/>
            </c:ext>
          </c:extLst>
        </c:ser>
        <c:ser>
          <c:idx val="5"/>
          <c:order val="5"/>
          <c:tx>
            <c:v>Gastos reales</c:v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H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EC9F-4317-9312-7D0331C1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4029325"/>
        <c:axId val="2117549597"/>
      </c:barChart>
      <c:catAx>
        <c:axId val="6540293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2117549597"/>
        <c:crosses val="autoZero"/>
        <c:auto val="1"/>
        <c:lblAlgn val="ctr"/>
        <c:lblOffset val="100"/>
        <c:noMultiLvlLbl val="1"/>
      </c:catAx>
      <c:valAx>
        <c:axId val="211754959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HN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HN"/>
          </a:p>
        </c:txPr>
        <c:crossAx val="65402932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HN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2419046</xdr:colOff>
      <xdr:row>1</xdr:row>
      <xdr:rowOff>0</xdr:rowOff>
    </xdr:from>
    <xdr:to>
      <xdr:col>16</xdr:col>
      <xdr:colOff>15118</xdr:colOff>
      <xdr:row>2</xdr:row>
      <xdr:rowOff>9527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77DBF3-B81B-6093-2491-F060F1496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951" y="196548"/>
          <a:ext cx="13576905" cy="21110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48525" cy="3990975"/>
    <xdr:graphicFrame macro="">
      <xdr:nvGraphicFramePr>
        <xdr:cNvPr id="9" name="Chart 9" title="Chart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7" name="image4.png" title="Imagen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1683128</xdr:colOff>
      <xdr:row>1</xdr:row>
      <xdr:rowOff>1687966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9C791C7-CC7D-4E56-AEAB-0940FECA0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3928" cy="18879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58050" cy="3990975"/>
    <xdr:graphicFrame macro="">
      <xdr:nvGraphicFramePr>
        <xdr:cNvPr id="10" name="Chart 10" title="Chart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7" name="image4.png" title="Imagen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1683128</xdr:colOff>
      <xdr:row>1</xdr:row>
      <xdr:rowOff>1687966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438581F-6051-4BAF-AE92-E4DA8F5CB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3928" cy="18879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48525" cy="3990975"/>
    <xdr:graphicFrame macro="">
      <xdr:nvGraphicFramePr>
        <xdr:cNvPr id="11" name="Chart 11" title="Chart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7" name="image4.png" title="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1683128</xdr:colOff>
      <xdr:row>1</xdr:row>
      <xdr:rowOff>1687966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0298EAF-71A2-4972-B440-8B72CB32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3928" cy="18879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58050" cy="3990975"/>
    <xdr:graphicFrame macro="">
      <xdr:nvGraphicFramePr>
        <xdr:cNvPr id="12" name="Chart 12" title="Chart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7" name="image4.png" title="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1683128</xdr:colOff>
      <xdr:row>1</xdr:row>
      <xdr:rowOff>1687966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3F4C28-FA80-4A89-8391-CAD94882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3928" cy="18879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66675</xdr:colOff>
      <xdr:row>7</xdr:row>
      <xdr:rowOff>66675</xdr:rowOff>
    </xdr:from>
    <xdr:ext cx="72771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3.png" title="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5.png" title="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2.png" title="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3.png" title="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4.png" title="Image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58050" cy="3990975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3.png" title="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5.png" title="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2.png" title="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3.png" title="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4.png" title="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8504</xdr:colOff>
      <xdr:row>0</xdr:row>
      <xdr:rowOff>0</xdr:rowOff>
    </xdr:from>
    <xdr:to>
      <xdr:col>4</xdr:col>
      <xdr:colOff>1688570</xdr:colOff>
      <xdr:row>1</xdr:row>
      <xdr:rowOff>1683884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FA5DCB-200E-A7BB-CF59-E7C66965A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4" y="0"/>
          <a:ext cx="8083928" cy="18879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67575" cy="3990975"/>
    <xdr:graphicFrame macro="">
      <xdr:nvGraphicFramePr>
        <xdr:cNvPr id="3" name="Chart 3" title="Char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5.png" title="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2.png" title="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3.png" title="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4.png" title="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4081</xdr:colOff>
      <xdr:row>0</xdr:row>
      <xdr:rowOff>6178</xdr:rowOff>
    </xdr:from>
    <xdr:to>
      <xdr:col>4</xdr:col>
      <xdr:colOff>1685849</xdr:colOff>
      <xdr:row>1</xdr:row>
      <xdr:rowOff>1643798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1C8D642-69D9-4A74-8163-658D1FA83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" y="6178"/>
          <a:ext cx="8072528" cy="18371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67575" cy="3990975"/>
    <xdr:graphicFrame macro="">
      <xdr:nvGraphicFramePr>
        <xdr:cNvPr id="4" name="Chart 4" title="Char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2.png" title="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3.png" title="Imagen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4.png" title="Imagen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1683128</xdr:colOff>
      <xdr:row>1</xdr:row>
      <xdr:rowOff>1687966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9B29D5B-44B9-4B49-862C-0CF37A56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3928" cy="18879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58050" cy="3990975"/>
    <xdr:graphicFrame macro="">
      <xdr:nvGraphicFramePr>
        <xdr:cNvPr id="5" name="Chart 5" title="Char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3.png" title="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4.png" title="Imagen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9525</xdr:rowOff>
    </xdr:from>
    <xdr:to>
      <xdr:col>4</xdr:col>
      <xdr:colOff>1683128</xdr:colOff>
      <xdr:row>1</xdr:row>
      <xdr:rowOff>1697491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6F94C5F-8FC1-472B-8417-6F796090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8083928" cy="18879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48525" cy="3990975"/>
    <xdr:graphicFrame macro="">
      <xdr:nvGraphicFramePr>
        <xdr:cNvPr id="6" name="Chart 6" title="Char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3.png" title="Imagen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4.png" title="Imagen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1683128</xdr:colOff>
      <xdr:row>1</xdr:row>
      <xdr:rowOff>1687966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C4FF7FF-1CE3-4C69-A5DF-D56E20E71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3928" cy="18879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48525" cy="3990975"/>
    <xdr:graphicFrame macro="">
      <xdr:nvGraphicFramePr>
        <xdr:cNvPr id="7" name="Chart 7" title="Char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4.png" title="Imagen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1683128</xdr:colOff>
      <xdr:row>1</xdr:row>
      <xdr:rowOff>1687966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0F90540-78A3-4DF1-B6B7-3466D799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3928" cy="18879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7248525" cy="3990975"/>
    <xdr:graphicFrame macro="">
      <xdr:nvGraphicFramePr>
        <xdr:cNvPr id="8" name="Chart 8" title="Chart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5.png" title="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6" name="image3.png" title="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7" name="image4.png" title="Imagen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1683128</xdr:colOff>
      <xdr:row>1</xdr:row>
      <xdr:rowOff>1687966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5B51207-C450-4DF2-8BFE-7170B8D9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3928" cy="1887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opLeftCell="A2" zoomScale="63" workbookViewId="0">
      <selection activeCell="N9" sqref="N9"/>
    </sheetView>
  </sheetViews>
  <sheetFormatPr baseColWidth="10" defaultColWidth="14.42578125" defaultRowHeight="15" customHeight="1" x14ac:dyDescent="0.25"/>
  <cols>
    <col min="1" max="1" width="3.7109375" customWidth="1"/>
    <col min="2" max="2" width="36.42578125" customWidth="1"/>
    <col min="3" max="16" width="14.42578125" customWidth="1"/>
    <col min="17" max="26" width="10.7109375" customWidth="1"/>
  </cols>
  <sheetData>
    <row r="1" spans="1:26" ht="15.7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5.75" customHeight="1" x14ac:dyDescent="0.3">
      <c r="A2" s="1"/>
      <c r="B2" s="2">
        <v>2024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1"/>
      <c r="R2" s="4"/>
      <c r="S2" s="1"/>
      <c r="T2" s="1"/>
      <c r="U2" s="1"/>
      <c r="V2" s="1"/>
      <c r="W2" s="1"/>
      <c r="X2" s="1"/>
      <c r="Y2" s="1"/>
      <c r="Z2" s="1"/>
    </row>
    <row r="3" spans="1:26" ht="141" customHeight="1" x14ac:dyDescent="0.3">
      <c r="A3" s="1"/>
      <c r="B3" s="5" t="s">
        <v>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7.25" customHeight="1" x14ac:dyDescent="0.3">
      <c r="A5" s="1"/>
      <c r="B5" s="7" t="s">
        <v>1</v>
      </c>
      <c r="C5" s="8" t="s">
        <v>2</v>
      </c>
      <c r="D5" s="8" t="s">
        <v>3</v>
      </c>
      <c r="E5" s="8" t="s">
        <v>4</v>
      </c>
      <c r="F5" s="8" t="s">
        <v>5</v>
      </c>
      <c r="G5" s="8" t="s">
        <v>6</v>
      </c>
      <c r="H5" s="8" t="s">
        <v>7</v>
      </c>
      <c r="I5" s="8" t="s">
        <v>8</v>
      </c>
      <c r="J5" s="8" t="s">
        <v>9</v>
      </c>
      <c r="K5" s="8" t="s">
        <v>10</v>
      </c>
      <c r="L5" s="8" t="s">
        <v>11</v>
      </c>
      <c r="M5" s="8" t="s">
        <v>12</v>
      </c>
      <c r="N5" s="8" t="s">
        <v>13</v>
      </c>
      <c r="O5" s="8" t="s">
        <v>14</v>
      </c>
      <c r="P5" s="8" t="s">
        <v>15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9.75" customHeight="1" x14ac:dyDescent="0.25">
      <c r="A6" s="9"/>
      <c r="B6" s="10" t="s">
        <v>16</v>
      </c>
      <c r="C6" s="11">
        <f>Enero!D9</f>
        <v>0</v>
      </c>
      <c r="D6" s="11">
        <f>Febrero!D9</f>
        <v>0</v>
      </c>
      <c r="E6" s="11">
        <f>Marzo!D9</f>
        <v>0</v>
      </c>
      <c r="F6" s="11">
        <f>Abril!$D9</f>
        <v>0</v>
      </c>
      <c r="G6" s="11">
        <f>Mayo!$D9</f>
        <v>0</v>
      </c>
      <c r="H6" s="11">
        <f>Junio!$D9</f>
        <v>0</v>
      </c>
      <c r="I6" s="11">
        <f>Julio!$D9</f>
        <v>0</v>
      </c>
      <c r="J6" s="11">
        <f>Agosto!$D9</f>
        <v>0</v>
      </c>
      <c r="K6" s="11">
        <f>Septiembre!$D9</f>
        <v>0</v>
      </c>
      <c r="L6" s="11">
        <f>Octubre!$D9</f>
        <v>0</v>
      </c>
      <c r="M6" s="11">
        <f>Noviembre!$D9</f>
        <v>0</v>
      </c>
      <c r="N6" s="11">
        <f>Diciembre!$D9</f>
        <v>0</v>
      </c>
      <c r="O6" s="11">
        <f t="shared" ref="O6:O8" si="0">SUM(C6:N6)</f>
        <v>0</v>
      </c>
      <c r="P6" s="11">
        <f t="shared" ref="P6:P8" si="1">AVERAGE(C6:N6)</f>
        <v>0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39.75" customHeight="1" x14ac:dyDescent="0.25">
      <c r="A7" s="9"/>
      <c r="B7" s="10" t="s">
        <v>17</v>
      </c>
      <c r="C7" s="12">
        <f>Enero!D10</f>
        <v>0</v>
      </c>
      <c r="D7" s="12">
        <f>Febrero!D10</f>
        <v>0</v>
      </c>
      <c r="E7" s="12">
        <f>Marzo!D10</f>
        <v>0</v>
      </c>
      <c r="F7" s="12">
        <f>Abril!$D10</f>
        <v>0</v>
      </c>
      <c r="G7" s="12">
        <f>Mayo!$D10</f>
        <v>0</v>
      </c>
      <c r="H7" s="12">
        <f>Junio!$D10</f>
        <v>0</v>
      </c>
      <c r="I7" s="12">
        <f>Julio!$D10</f>
        <v>0</v>
      </c>
      <c r="J7" s="12">
        <f>Agosto!$D10</f>
        <v>0</v>
      </c>
      <c r="K7" s="12">
        <f>Septiembre!$D10</f>
        <v>0</v>
      </c>
      <c r="L7" s="12">
        <f>Octubre!$D10</f>
        <v>0</v>
      </c>
      <c r="M7" s="12">
        <f>Noviembre!$D10</f>
        <v>0</v>
      </c>
      <c r="N7" s="12">
        <f>Diciembre!$D10</f>
        <v>0</v>
      </c>
      <c r="O7" s="12">
        <f t="shared" si="0"/>
        <v>0</v>
      </c>
      <c r="P7" s="12">
        <f t="shared" si="1"/>
        <v>0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39.75" customHeight="1" x14ac:dyDescent="0.25">
      <c r="A8" s="9"/>
      <c r="B8" s="10" t="s">
        <v>18</v>
      </c>
      <c r="C8" s="11">
        <f>Enero!D11</f>
        <v>0</v>
      </c>
      <c r="D8" s="11">
        <f>Febrero!D11</f>
        <v>0</v>
      </c>
      <c r="E8" s="11">
        <f>Marzo!D11</f>
        <v>0</v>
      </c>
      <c r="F8" s="11">
        <f>Abril!$D11</f>
        <v>0</v>
      </c>
      <c r="G8" s="11">
        <f>Mayo!$D11</f>
        <v>0</v>
      </c>
      <c r="H8" s="11">
        <f>Junio!$D11</f>
        <v>0</v>
      </c>
      <c r="I8" s="11">
        <f>Julio!$D11</f>
        <v>0</v>
      </c>
      <c r="J8" s="11">
        <f>Agosto!$D11</f>
        <v>0</v>
      </c>
      <c r="K8" s="11">
        <f>Septiembre!$D11</f>
        <v>0</v>
      </c>
      <c r="L8" s="11">
        <f>Octubre!$D11</f>
        <v>0</v>
      </c>
      <c r="M8" s="11">
        <f>Noviembre!$D11</f>
        <v>0</v>
      </c>
      <c r="N8" s="11">
        <f>Diciembre!$D11</f>
        <v>0</v>
      </c>
      <c r="O8" s="11">
        <f t="shared" si="0"/>
        <v>0</v>
      </c>
      <c r="P8" s="11">
        <f t="shared" si="1"/>
        <v>0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45" customHeight="1" x14ac:dyDescent="0.3">
      <c r="A9" s="1"/>
      <c r="B9" s="1"/>
      <c r="C9" s="13" t="s">
        <v>19</v>
      </c>
      <c r="D9" s="13" t="s">
        <v>19</v>
      </c>
      <c r="E9" s="13" t="s">
        <v>19</v>
      </c>
      <c r="F9" s="13" t="s">
        <v>19</v>
      </c>
      <c r="G9" s="35" t="s">
        <v>19</v>
      </c>
      <c r="H9" s="13" t="s">
        <v>19</v>
      </c>
      <c r="I9" s="13" t="s">
        <v>19</v>
      </c>
      <c r="J9" s="13" t="s">
        <v>19</v>
      </c>
      <c r="K9" s="13" t="s">
        <v>19</v>
      </c>
      <c r="L9" s="13" t="s">
        <v>19</v>
      </c>
      <c r="M9" s="13" t="s">
        <v>19</v>
      </c>
      <c r="N9" s="13" t="s">
        <v>19</v>
      </c>
      <c r="O9" s="14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3">
      <c r="A10" s="1"/>
      <c r="B10" s="1"/>
      <c r="C10" s="14"/>
      <c r="D10" s="14"/>
      <c r="E10" s="15"/>
      <c r="F10" s="14"/>
      <c r="G10" s="15"/>
      <c r="H10" s="14"/>
      <c r="I10" s="14"/>
      <c r="J10" s="14"/>
      <c r="K10" s="14"/>
      <c r="L10" s="14"/>
      <c r="M10" s="14"/>
      <c r="N10" s="14"/>
      <c r="O10" s="14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x14ac:dyDescent="0.3">
      <c r="A17" s="1"/>
      <c r="B17" s="1"/>
      <c r="C17" s="1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C9" location="Enero!A1" display="VER DETALLE" xr:uid="{00000000-0004-0000-0000-000000000000}"/>
    <hyperlink ref="D9" location="Febrero!A1" display="VER DETALLE" xr:uid="{00000000-0004-0000-0000-000001000000}"/>
    <hyperlink ref="E9" location="Marzo!A1" display="VER DETALLE" xr:uid="{00000000-0004-0000-0000-000002000000}"/>
    <hyperlink ref="F9" location="Abril!A1" display="VER DETALLE" xr:uid="{00000000-0004-0000-0000-000003000000}"/>
    <hyperlink ref="G9" location="Mayo!A1" display="VER DETALLE" xr:uid="{00000000-0004-0000-0000-000004000000}"/>
    <hyperlink ref="H9" location="Junio!A1" display="VER DETALLE" xr:uid="{00000000-0004-0000-0000-000005000000}"/>
    <hyperlink ref="I9" location="Julio!A1" display="VER DETALLE" xr:uid="{00000000-0004-0000-0000-000006000000}"/>
    <hyperlink ref="J9" location="Agosto!A1" display="VER DETALLE" xr:uid="{00000000-0004-0000-0000-000007000000}"/>
    <hyperlink ref="K9" location="Septiembre!A1" display="VER DETALLE" xr:uid="{00000000-0004-0000-0000-000008000000}"/>
    <hyperlink ref="L9" location="Octubre!A1" display="VER DETALLE" xr:uid="{00000000-0004-0000-0000-000009000000}"/>
    <hyperlink ref="M9" location="Noviembre!A1" display="VER DETALLE" xr:uid="{00000000-0004-0000-0000-00000A000000}"/>
    <hyperlink ref="N9" location="Diciembre!A1" display="VER DETALLE" xr:uid="{00000000-0004-0000-0000-00000B000000}"/>
  </hyperlink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63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77</v>
      </c>
      <c r="C6" s="16"/>
      <c r="D6" s="16"/>
      <c r="E6" s="16"/>
      <c r="F6" s="16"/>
      <c r="G6" s="21" t="s">
        <v>77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Septiembre!INGRESOS_PROYECTADOS</f>
        <v>0</v>
      </c>
      <c r="D9" s="26">
        <f>Septiembre!INGRESOS_REALES</f>
        <v>0</v>
      </c>
      <c r="E9" s="26">
        <f>Septiembre!VARIACION_INGRESOS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Septiembre!GASTOS_PROYECTADOS</f>
        <v>0</v>
      </c>
      <c r="D10" s="27">
        <f>Septiembre!GASTOS_REALES</f>
        <v>0</v>
      </c>
      <c r="E10" s="27">
        <f>Septiembre!VARIACION_GASTOS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3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64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78</v>
      </c>
      <c r="C6" s="16"/>
      <c r="D6" s="16"/>
      <c r="E6" s="16"/>
      <c r="F6" s="16"/>
      <c r="G6" s="21" t="s">
        <v>78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Octubre!INGRESOS_PROYECTADOS</f>
        <v>0</v>
      </c>
      <c r="D9" s="26">
        <f>Octubre!INGRESOS_REALES</f>
        <v>0</v>
      </c>
      <c r="E9" s="26">
        <f>Octubre!VARIACION_INGRESOS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Octubre!GASTOS_PROYECTADOS</f>
        <v>0</v>
      </c>
      <c r="D10" s="27">
        <f>Octubre!GASTOS_REALES</f>
        <v>0</v>
      </c>
      <c r="E10" s="27">
        <f>Octubre!VARIACION_GASTOS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2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65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79</v>
      </c>
      <c r="C6" s="16"/>
      <c r="D6" s="16"/>
      <c r="E6" s="16"/>
      <c r="F6" s="16"/>
      <c r="G6" s="21" t="s">
        <v>79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Noviembre!INGRESOS_PROYECTADOS</f>
        <v>0</v>
      </c>
      <c r="D9" s="26">
        <f>Noviembre!INGRESOS_REALES</f>
        <v>0</v>
      </c>
      <c r="E9" s="26">
        <f>Noviembre!VARIACION_INGRESOS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Noviembre!GASTOS_PROYECTADOS</f>
        <v>0</v>
      </c>
      <c r="D10" s="27">
        <f>Noviembre!GASTOS_REALES</f>
        <v>0</v>
      </c>
      <c r="E10" s="27">
        <f>Noviembre!VARIACION_GASTOS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1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showGridLines="0" topLeftCell="A2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66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80</v>
      </c>
      <c r="C6" s="16"/>
      <c r="D6" s="16"/>
      <c r="E6" s="16"/>
      <c r="F6" s="16"/>
      <c r="G6" s="21" t="s">
        <v>80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Diciembre!INGRESOS_PROYECTADOS</f>
        <v>0</v>
      </c>
      <c r="D9" s="26">
        <f>Diciembre!INGRESOS_REALES</f>
        <v>0</v>
      </c>
      <c r="E9" s="26">
        <f>Diciembre!VARIACION_INGRESOS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Diciembre!GASTOS_PROYECTADOS</f>
        <v>0</v>
      </c>
      <c r="D10" s="27">
        <f>Diciembre!GASTOS_REALES</f>
        <v>0</v>
      </c>
      <c r="E10" s="27">
        <f>Diciembre!VARIACION_GASTOS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0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showGridLines="0" tabSelected="1" workbookViewId="0">
      <selection activeCell="D2" sqref="D2"/>
    </sheetView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34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3.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 t="s">
        <v>20</v>
      </c>
      <c r="I4" s="16"/>
      <c r="J4" s="16"/>
      <c r="K4" s="16" t="s">
        <v>21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68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67</v>
      </c>
      <c r="C6" s="16"/>
      <c r="D6" s="16"/>
      <c r="E6" s="16"/>
      <c r="F6" s="16"/>
      <c r="G6" s="21" t="s">
        <v>67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5"/>
      <c r="D9" s="25"/>
      <c r="E9" s="26"/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/>
      <c r="D10" s="27"/>
      <c r="E10" s="27"/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/>
      <c r="D14" s="11"/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/>
      <c r="D15" s="12"/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/>
      <c r="D20" s="11"/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/>
      <c r="D21" s="12"/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/>
      <c r="D22" s="12"/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/>
      <c r="D23" s="12"/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/>
      <c r="D24" s="12"/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/>
      <c r="D25" s="12"/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/>
      <c r="D26" s="12"/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/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/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11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showGridLines="0" zoomScaleNormal="10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56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70</v>
      </c>
      <c r="C6" s="16"/>
      <c r="D6" s="16"/>
      <c r="E6" s="16"/>
      <c r="F6" s="16"/>
      <c r="G6" s="21" t="s">
        <v>70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v>0</v>
      </c>
      <c r="D9" s="26">
        <v>0</v>
      </c>
      <c r="E9" s="26">
        <f>Febrero!VARIACION_INGRESOS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v>0</v>
      </c>
      <c r="D10" s="27">
        <v>0</v>
      </c>
      <c r="E10" s="27">
        <f>Febrero!VARIACION_GASTOS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10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showGridLines="0" zoomScale="107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57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71</v>
      </c>
      <c r="C6" s="16"/>
      <c r="D6" s="16"/>
      <c r="E6" s="16"/>
      <c r="F6" s="16"/>
      <c r="G6" s="21" t="s">
        <v>71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/>
      <c r="D9" s="26"/>
      <c r="E9" s="26"/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Marzo!GASTOS_PROYECTADOS</f>
        <v>0</v>
      </c>
      <c r="D10" s="27">
        <f>Marzo!GASTOS_REALES</f>
        <v>0</v>
      </c>
      <c r="E10" s="27">
        <f>Marzo!VARIACION_GASTOS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/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9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58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72</v>
      </c>
      <c r="C6" s="16"/>
      <c r="D6" s="16"/>
      <c r="E6" s="16"/>
      <c r="F6" s="16"/>
      <c r="G6" s="21" t="s">
        <v>72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Abril!INGRESOS_PROYECTADOS</f>
        <v>0</v>
      </c>
      <c r="D9" s="26">
        <f>Abril!INGRESOS_REALES</f>
        <v>0</v>
      </c>
      <c r="E9" s="26">
        <f>Abril!VARIACION_INGRESOS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Abril!GASTOS_PROYECTADOS</f>
        <v>0</v>
      </c>
      <c r="D10" s="27">
        <f>Abril!GASTOS_REALES</f>
        <v>0</v>
      </c>
      <c r="E10" s="27">
        <f>Abril!VARIACION_GASTOS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8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59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73</v>
      </c>
      <c r="C6" s="16"/>
      <c r="D6" s="16"/>
      <c r="E6" s="16"/>
      <c r="F6" s="16"/>
      <c r="G6" s="21" t="s">
        <v>73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Mayo!INGRESOS_PROYECTADOS</f>
        <v>0</v>
      </c>
      <c r="D9" s="26">
        <f>Mayo!INGRESOS_REALES</f>
        <v>0</v>
      </c>
      <c r="E9" s="26">
        <f>Mayo!VARIACION_INGRESOS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Mayo!GASTOS_PROYECTADOS</f>
        <v>0</v>
      </c>
      <c r="D10" s="27">
        <f>Mayo!GASTOS_REALES</f>
        <v>0</v>
      </c>
      <c r="E10" s="27">
        <f>Mayo!VARIACION_GASTOS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7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60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74</v>
      </c>
      <c r="C6" s="16"/>
      <c r="D6" s="16"/>
      <c r="E6" s="16"/>
      <c r="F6" s="16"/>
      <c r="G6" s="21" t="s">
        <v>74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Junio!INGRESOS_PROYECTADOS</f>
        <v>0</v>
      </c>
      <c r="D9" s="26">
        <f>Junio!INGRESOS_REALES</f>
        <v>0</v>
      </c>
      <c r="E9" s="26">
        <f>Junio!VARIACION_INGRESOS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Junio!GASTOS_PROYECTADOS</f>
        <v>0</v>
      </c>
      <c r="D10" s="27">
        <f>Junio!GASTOS_REALES</f>
        <v>0</v>
      </c>
      <c r="E10" s="27">
        <f>Junio!VARIACION_GASTOS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6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61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75</v>
      </c>
      <c r="C6" s="16"/>
      <c r="D6" s="16"/>
      <c r="E6" s="16"/>
      <c r="F6" s="16"/>
      <c r="G6" s="21" t="s">
        <v>75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Julio!INGRESOS_PROYECTADOS</f>
        <v>0</v>
      </c>
      <c r="D9" s="26">
        <f>Julio!INGRESOS_REALES</f>
        <v>0</v>
      </c>
      <c r="E9" s="26">
        <f>Julio!VARIACION_INGRESOS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Julio!GASTOS_PROYECTADOS</f>
        <v>0</v>
      </c>
      <c r="D10" s="27">
        <f>Julio!GASTOS_REALES</f>
        <v>0</v>
      </c>
      <c r="E10" s="27">
        <f>Julio!VARIACION_GASTOS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5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0.85546875" customWidth="1"/>
    <col min="3" max="5" width="25.7109375" customWidth="1"/>
    <col min="6" max="6" width="11.42578125" customWidth="1"/>
    <col min="7" max="7" width="65" customWidth="1"/>
    <col min="8" max="8" width="25.5703125" customWidth="1"/>
    <col min="9" max="26" width="10.7109375" customWidth="1"/>
  </cols>
  <sheetData>
    <row r="1" spans="1:26" ht="15.75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2.2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.7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.75" customHeight="1" x14ac:dyDescent="0.3">
      <c r="A5" s="16"/>
      <c r="B5" s="17" t="s">
        <v>62</v>
      </c>
      <c r="C5" s="18"/>
      <c r="D5" s="16"/>
      <c r="E5" s="16"/>
      <c r="F5" s="16"/>
      <c r="G5" s="19" t="s">
        <v>22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5.75" customHeight="1" x14ac:dyDescent="0.3">
      <c r="A6" s="16"/>
      <c r="B6" s="20" t="s">
        <v>76</v>
      </c>
      <c r="C6" s="16"/>
      <c r="D6" s="16"/>
      <c r="E6" s="16"/>
      <c r="F6" s="16"/>
      <c r="G6" s="21" t="s">
        <v>76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5.75" customHeight="1" x14ac:dyDescent="0.25">
      <c r="A8" s="16"/>
      <c r="B8" s="22" t="s">
        <v>1</v>
      </c>
      <c r="C8" s="22" t="s">
        <v>23</v>
      </c>
      <c r="D8" s="22" t="s">
        <v>24</v>
      </c>
      <c r="E8" s="22" t="s">
        <v>25</v>
      </c>
      <c r="F8" s="16"/>
      <c r="G8" s="23"/>
      <c r="H8" s="23"/>
      <c r="I8" s="24"/>
      <c r="J8" s="2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39.75" customHeight="1" x14ac:dyDescent="0.25">
      <c r="A9" s="16"/>
      <c r="B9" s="10" t="s">
        <v>26</v>
      </c>
      <c r="C9" s="26">
        <f>Agosto!INGRESOS_PROYECTADOS</f>
        <v>0</v>
      </c>
      <c r="D9" s="26">
        <f>Agosto!INGRESOS_REALES</f>
        <v>0</v>
      </c>
      <c r="E9" s="26">
        <f>Agosto!VARIACION_INGRESOS</f>
        <v>0</v>
      </c>
      <c r="F9" s="16"/>
      <c r="G9" s="23"/>
      <c r="H9" s="23"/>
      <c r="I9" s="24"/>
      <c r="J9" s="2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39.75" customHeight="1" x14ac:dyDescent="0.25">
      <c r="A10" s="16"/>
      <c r="B10" s="10" t="s">
        <v>27</v>
      </c>
      <c r="C10" s="27">
        <f>Agosto!GASTOS_PROYECTADOS</f>
        <v>0</v>
      </c>
      <c r="D10" s="27">
        <f>Agosto!GASTOS_REALES</f>
        <v>0</v>
      </c>
      <c r="E10" s="27">
        <f>Agosto!VARIACION_GASTOS</f>
        <v>0</v>
      </c>
      <c r="F10" s="16"/>
      <c r="G10" s="23"/>
      <c r="H10" s="23"/>
      <c r="I10" s="24"/>
      <c r="J10" s="2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39.75" customHeight="1" x14ac:dyDescent="0.25">
      <c r="A11" s="16"/>
      <c r="B11" s="10" t="s">
        <v>28</v>
      </c>
      <c r="C11" s="26">
        <f t="shared" ref="C11:E11" si="0">C9-C10</f>
        <v>0</v>
      </c>
      <c r="D11" s="26">
        <f t="shared" si="0"/>
        <v>0</v>
      </c>
      <c r="E11" s="26">
        <f t="shared" si="0"/>
        <v>0</v>
      </c>
      <c r="F11" s="16"/>
      <c r="G11" s="23"/>
      <c r="H11" s="23"/>
      <c r="I11" s="24"/>
      <c r="J11" s="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5.75" customHeight="1" x14ac:dyDescent="0.25">
      <c r="A12" s="16"/>
      <c r="B12" s="16"/>
      <c r="C12" s="16"/>
      <c r="D12" s="16"/>
      <c r="E12" s="16"/>
      <c r="F12" s="16"/>
      <c r="G12" s="23"/>
      <c r="H12" s="23"/>
      <c r="I12" s="24"/>
      <c r="J12" s="24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5.75" customHeight="1" x14ac:dyDescent="0.25">
      <c r="A13" s="16"/>
      <c r="B13" s="22" t="s">
        <v>16</v>
      </c>
      <c r="C13" s="22" t="s">
        <v>23</v>
      </c>
      <c r="D13" s="22" t="s">
        <v>24</v>
      </c>
      <c r="E13" s="22" t="s">
        <v>25</v>
      </c>
      <c r="F13" s="16"/>
      <c r="G13" s="23"/>
      <c r="H13" s="23"/>
      <c r="I13" s="24"/>
      <c r="J13" s="2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39.75" customHeight="1" x14ac:dyDescent="0.25">
      <c r="A14" s="16"/>
      <c r="B14" s="10" t="s">
        <v>29</v>
      </c>
      <c r="C14" s="11">
        <v>0</v>
      </c>
      <c r="D14" s="11">
        <v>0</v>
      </c>
      <c r="E14" s="26">
        <f t="shared" ref="E14:E16" si="1">+D14-C14</f>
        <v>0</v>
      </c>
      <c r="F14" s="16"/>
      <c r="G14" s="23"/>
      <c r="H14" s="23"/>
      <c r="I14" s="24"/>
      <c r="J14" s="2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39.75" customHeight="1" x14ac:dyDescent="0.25">
      <c r="A15" s="16"/>
      <c r="B15" s="10" t="s">
        <v>30</v>
      </c>
      <c r="C15" s="12">
        <v>0</v>
      </c>
      <c r="D15" s="12">
        <v>0</v>
      </c>
      <c r="E15" s="27">
        <f t="shared" si="1"/>
        <v>0</v>
      </c>
      <c r="F15" s="16"/>
      <c r="G15" s="23"/>
      <c r="H15" s="23"/>
      <c r="I15" s="24"/>
      <c r="J15" s="2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39.75" customHeight="1" x14ac:dyDescent="0.25">
      <c r="A16" s="16"/>
      <c r="B16" s="10" t="s">
        <v>31</v>
      </c>
      <c r="C16" s="12">
        <v>0</v>
      </c>
      <c r="D16" s="12">
        <v>0</v>
      </c>
      <c r="E16" s="27">
        <f t="shared" si="1"/>
        <v>0</v>
      </c>
      <c r="F16" s="16"/>
      <c r="G16" s="23"/>
      <c r="H16" s="23"/>
      <c r="I16" s="24"/>
      <c r="J16" s="2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39.75" customHeight="1" x14ac:dyDescent="0.25">
      <c r="A17" s="16"/>
      <c r="B17" s="10" t="s">
        <v>26</v>
      </c>
      <c r="C17" s="26">
        <f t="shared" ref="C17:E17" si="2">SUM(C14:C16)</f>
        <v>0</v>
      </c>
      <c r="D17" s="26">
        <f t="shared" si="2"/>
        <v>0</v>
      </c>
      <c r="E17" s="26">
        <f t="shared" si="2"/>
        <v>0</v>
      </c>
      <c r="F17" s="16"/>
      <c r="G17" s="23"/>
      <c r="H17" s="23"/>
      <c r="I17" s="24"/>
      <c r="J17" s="2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.75" customHeight="1" x14ac:dyDescent="0.2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.75" customHeight="1" x14ac:dyDescent="0.25">
      <c r="A19" s="16"/>
      <c r="B19" s="22" t="s">
        <v>17</v>
      </c>
      <c r="C19" s="22" t="s">
        <v>23</v>
      </c>
      <c r="D19" s="22" t="s">
        <v>24</v>
      </c>
      <c r="E19" s="22" t="s">
        <v>25</v>
      </c>
      <c r="F19" s="16"/>
      <c r="G19" s="36" t="s">
        <v>32</v>
      </c>
      <c r="H19" s="3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9.5" customHeight="1" x14ac:dyDescent="0.25">
      <c r="A20" s="16"/>
      <c r="B20" s="28" t="s">
        <v>33</v>
      </c>
      <c r="C20" s="11">
        <v>0</v>
      </c>
      <c r="D20" s="11">
        <v>0</v>
      </c>
      <c r="E20" s="26">
        <f t="shared" ref="E20:E42" si="3">C20-D20</f>
        <v>0</v>
      </c>
      <c r="F20" s="16"/>
      <c r="G20" s="37"/>
      <c r="H20" s="3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9.5" customHeight="1" x14ac:dyDescent="0.25">
      <c r="A21" s="16"/>
      <c r="B21" s="28" t="s">
        <v>34</v>
      </c>
      <c r="C21" s="12">
        <v>0</v>
      </c>
      <c r="D21" s="12">
        <v>0</v>
      </c>
      <c r="E21" s="27">
        <f t="shared" si="3"/>
        <v>0</v>
      </c>
      <c r="F21" s="16"/>
      <c r="G21" s="38" t="s">
        <v>69</v>
      </c>
      <c r="H21" s="39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9.5" customHeight="1" x14ac:dyDescent="0.25">
      <c r="A22" s="16"/>
      <c r="B22" s="28" t="s">
        <v>35</v>
      </c>
      <c r="C22" s="12">
        <v>0</v>
      </c>
      <c r="D22" s="12">
        <v>0</v>
      </c>
      <c r="E22" s="27">
        <f t="shared" si="3"/>
        <v>0</v>
      </c>
      <c r="F22" s="16"/>
      <c r="G22" s="39"/>
      <c r="H22" s="3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9.5" customHeight="1" x14ac:dyDescent="0.25">
      <c r="A23" s="16"/>
      <c r="B23" s="28" t="s">
        <v>36</v>
      </c>
      <c r="C23" s="12">
        <v>0</v>
      </c>
      <c r="D23" s="12">
        <v>0</v>
      </c>
      <c r="E23" s="27">
        <f t="shared" si="3"/>
        <v>0</v>
      </c>
      <c r="F23" s="16"/>
      <c r="G23" s="39"/>
      <c r="H23" s="3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9.5" customHeight="1" x14ac:dyDescent="0.25">
      <c r="A24" s="16"/>
      <c r="B24" s="28" t="s">
        <v>37</v>
      </c>
      <c r="C24" s="12">
        <v>0</v>
      </c>
      <c r="D24" s="12">
        <v>0</v>
      </c>
      <c r="E24" s="27">
        <f t="shared" si="3"/>
        <v>0</v>
      </c>
      <c r="F24" s="16"/>
      <c r="G24" s="39"/>
      <c r="H24" s="39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25">
      <c r="A25" s="16"/>
      <c r="B25" s="28" t="s">
        <v>38</v>
      </c>
      <c r="C25" s="12">
        <v>0</v>
      </c>
      <c r="D25" s="12">
        <v>0</v>
      </c>
      <c r="E25" s="27">
        <f t="shared" si="3"/>
        <v>0</v>
      </c>
      <c r="F25" s="16"/>
      <c r="G25" s="39"/>
      <c r="H25" s="3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25">
      <c r="A26" s="16"/>
      <c r="B26" s="28" t="s">
        <v>39</v>
      </c>
      <c r="C26" s="12">
        <v>0</v>
      </c>
      <c r="D26" s="12">
        <v>0</v>
      </c>
      <c r="E26" s="27">
        <f t="shared" si="3"/>
        <v>0</v>
      </c>
      <c r="F26" s="16"/>
      <c r="G26" s="39"/>
      <c r="H26" s="3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25">
      <c r="A27" s="16"/>
      <c r="B27" s="28" t="s">
        <v>40</v>
      </c>
      <c r="C27" s="12">
        <v>0</v>
      </c>
      <c r="D27" s="12">
        <v>0</v>
      </c>
      <c r="E27" s="27">
        <f t="shared" si="3"/>
        <v>0</v>
      </c>
      <c r="F27" s="16"/>
      <c r="G27" s="39"/>
      <c r="H27" s="3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9.5" customHeight="1" x14ac:dyDescent="0.25">
      <c r="A28" s="16"/>
      <c r="B28" s="28" t="s">
        <v>41</v>
      </c>
      <c r="C28" s="12">
        <v>0</v>
      </c>
      <c r="D28" s="12">
        <v>0</v>
      </c>
      <c r="E28" s="27">
        <f t="shared" si="3"/>
        <v>0</v>
      </c>
      <c r="F28" s="16"/>
      <c r="G28" s="39"/>
      <c r="H28" s="3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25">
      <c r="A29" s="16"/>
      <c r="B29" s="28" t="s">
        <v>42</v>
      </c>
      <c r="C29" s="12">
        <v>0</v>
      </c>
      <c r="D29" s="12">
        <v>0</v>
      </c>
      <c r="E29" s="27">
        <f t="shared" si="3"/>
        <v>0</v>
      </c>
      <c r="F29" s="16"/>
      <c r="G29" s="39"/>
      <c r="H29" s="3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25">
      <c r="A30" s="16"/>
      <c r="B30" s="28" t="s">
        <v>43</v>
      </c>
      <c r="C30" s="12">
        <v>0</v>
      </c>
      <c r="D30" s="12">
        <v>0</v>
      </c>
      <c r="E30" s="27">
        <f t="shared" si="3"/>
        <v>0</v>
      </c>
      <c r="F30" s="16"/>
      <c r="G30" s="39"/>
      <c r="H30" s="3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25">
      <c r="A31" s="16"/>
      <c r="B31" s="28" t="s">
        <v>44</v>
      </c>
      <c r="C31" s="12">
        <v>0</v>
      </c>
      <c r="D31" s="12">
        <v>0</v>
      </c>
      <c r="E31" s="27">
        <f t="shared" si="3"/>
        <v>0</v>
      </c>
      <c r="F31" s="16"/>
      <c r="G31" s="39"/>
      <c r="H31" s="3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9.5" customHeight="1" x14ac:dyDescent="0.25">
      <c r="A32" s="16"/>
      <c r="B32" s="28" t="s">
        <v>45</v>
      </c>
      <c r="C32" s="12">
        <v>0</v>
      </c>
      <c r="D32" s="12">
        <v>0</v>
      </c>
      <c r="E32" s="27">
        <f t="shared" si="3"/>
        <v>0</v>
      </c>
      <c r="F32" s="16"/>
      <c r="G32" s="39"/>
      <c r="H32" s="3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9.5" customHeight="1" x14ac:dyDescent="0.25">
      <c r="A33" s="16"/>
      <c r="B33" s="28" t="s">
        <v>46</v>
      </c>
      <c r="C33" s="12">
        <v>0</v>
      </c>
      <c r="D33" s="12">
        <v>0</v>
      </c>
      <c r="E33" s="27">
        <f t="shared" si="3"/>
        <v>0</v>
      </c>
      <c r="F33" s="16"/>
      <c r="G33" s="39"/>
      <c r="H33" s="3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9.5" customHeight="1" x14ac:dyDescent="0.25">
      <c r="A34" s="16"/>
      <c r="B34" s="28" t="s">
        <v>47</v>
      </c>
      <c r="C34" s="12">
        <v>0</v>
      </c>
      <c r="D34" s="12">
        <v>0</v>
      </c>
      <c r="E34" s="27">
        <f t="shared" si="3"/>
        <v>0</v>
      </c>
      <c r="F34" s="16"/>
      <c r="G34" s="39"/>
      <c r="H34" s="3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9.5" customHeight="1" x14ac:dyDescent="0.25">
      <c r="A35" s="16"/>
      <c r="B35" s="28" t="s">
        <v>48</v>
      </c>
      <c r="C35" s="12">
        <v>0</v>
      </c>
      <c r="D35" s="12">
        <v>0</v>
      </c>
      <c r="E35" s="27">
        <f t="shared" si="3"/>
        <v>0</v>
      </c>
      <c r="F35" s="16"/>
      <c r="G35" s="39"/>
      <c r="H35" s="3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9.5" customHeight="1" x14ac:dyDescent="0.25">
      <c r="A36" s="16"/>
      <c r="B36" s="28" t="s">
        <v>49</v>
      </c>
      <c r="C36" s="12">
        <v>0</v>
      </c>
      <c r="D36" s="12">
        <v>0</v>
      </c>
      <c r="E36" s="27">
        <f t="shared" si="3"/>
        <v>0</v>
      </c>
      <c r="F36" s="16"/>
      <c r="G36" s="39"/>
      <c r="H36" s="3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9.5" customHeight="1" x14ac:dyDescent="0.25">
      <c r="A37" s="16"/>
      <c r="B37" s="28" t="s">
        <v>50</v>
      </c>
      <c r="C37" s="12">
        <v>0</v>
      </c>
      <c r="D37" s="12">
        <v>0</v>
      </c>
      <c r="E37" s="27">
        <f t="shared" si="3"/>
        <v>0</v>
      </c>
      <c r="F37" s="16"/>
      <c r="G37" s="39"/>
      <c r="H37" s="39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9.5" customHeight="1" x14ac:dyDescent="0.25">
      <c r="A38" s="16"/>
      <c r="B38" s="28" t="s">
        <v>51</v>
      </c>
      <c r="C38" s="12">
        <v>0</v>
      </c>
      <c r="D38" s="12">
        <v>0</v>
      </c>
      <c r="E38" s="27">
        <f t="shared" si="3"/>
        <v>0</v>
      </c>
      <c r="F38" s="16"/>
      <c r="G38" s="39"/>
      <c r="H38" s="3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25">
      <c r="A39" s="16"/>
      <c r="B39" s="28" t="s">
        <v>52</v>
      </c>
      <c r="C39" s="12">
        <v>0</v>
      </c>
      <c r="D39" s="12">
        <v>0</v>
      </c>
      <c r="E39" s="27">
        <f t="shared" si="3"/>
        <v>0</v>
      </c>
      <c r="F39" s="16"/>
      <c r="G39" s="39"/>
      <c r="H39" s="39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25">
      <c r="A40" s="16"/>
      <c r="B40" s="28" t="s">
        <v>53</v>
      </c>
      <c r="C40" s="12">
        <v>0</v>
      </c>
      <c r="D40" s="12">
        <v>0</v>
      </c>
      <c r="E40" s="27">
        <f t="shared" si="3"/>
        <v>0</v>
      </c>
      <c r="F40" s="16"/>
      <c r="G40" s="39"/>
      <c r="H40" s="39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 x14ac:dyDescent="0.25">
      <c r="A41" s="16"/>
      <c r="B41" s="28" t="s">
        <v>54</v>
      </c>
      <c r="C41" s="12">
        <v>0</v>
      </c>
      <c r="D41" s="12">
        <v>0</v>
      </c>
      <c r="E41" s="27">
        <f t="shared" si="3"/>
        <v>0</v>
      </c>
      <c r="F41" s="16"/>
      <c r="G41" s="39"/>
      <c r="H41" s="3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25">
      <c r="A42" s="16"/>
      <c r="B42" s="29" t="s">
        <v>55</v>
      </c>
      <c r="C42" s="30">
        <v>0</v>
      </c>
      <c r="D42" s="30">
        <v>0</v>
      </c>
      <c r="E42" s="31">
        <f t="shared" si="3"/>
        <v>0</v>
      </c>
      <c r="F42" s="16"/>
      <c r="G42" s="39"/>
      <c r="H42" s="3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4.75" customHeight="1" x14ac:dyDescent="0.25">
      <c r="A43" s="16"/>
      <c r="B43" s="32" t="s">
        <v>27</v>
      </c>
      <c r="C43" s="33">
        <f t="shared" ref="C43:E43" si="4">SUM(C20:C42)</f>
        <v>0</v>
      </c>
      <c r="D43" s="33">
        <f t="shared" si="4"/>
        <v>0</v>
      </c>
      <c r="E43" s="33">
        <f t="shared" si="4"/>
        <v>0</v>
      </c>
      <c r="F43" s="16"/>
      <c r="G43" s="39"/>
      <c r="H43" s="3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8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G19:H20"/>
    <mergeCell ref="G21:H43"/>
  </mergeCells>
  <conditionalFormatting sqref="C14:D16 C20:D42">
    <cfRule type="cellIs" dxfId="4" priority="1" operator="equal">
      <formula>0</formula>
    </cfRule>
  </conditionalFormatting>
  <pageMargins left="1.26" right="0.7" top="0.27" bottom="0.28999999999999998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72</vt:i4>
      </vt:variant>
    </vt:vector>
  </HeadingPairs>
  <TitlesOfParts>
    <vt:vector size="85" baseType="lpstr">
      <vt:lpstr>Tablero Anual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Abril!GASTOS_PROYECTADOS</vt:lpstr>
      <vt:lpstr>Agosto!GASTOS_PROYECTADOS</vt:lpstr>
      <vt:lpstr>Diciembre!GASTOS_PROYECTADOS</vt:lpstr>
      <vt:lpstr>Febrero!GASTOS_PROYECTADOS</vt:lpstr>
      <vt:lpstr>Julio!GASTOS_PROYECTADOS</vt:lpstr>
      <vt:lpstr>Junio!GASTOS_PROYECTADOS</vt:lpstr>
      <vt:lpstr>Marzo!GASTOS_PROYECTADOS</vt:lpstr>
      <vt:lpstr>Mayo!GASTOS_PROYECTADOS</vt:lpstr>
      <vt:lpstr>Noviembre!GASTOS_PROYECTADOS</vt:lpstr>
      <vt:lpstr>Octubre!GASTOS_PROYECTADOS</vt:lpstr>
      <vt:lpstr>Septiembre!GASTOS_PROYECTADOS</vt:lpstr>
      <vt:lpstr>GASTOS_PROYECTADOS</vt:lpstr>
      <vt:lpstr>Abril!GASTOS_REALES</vt:lpstr>
      <vt:lpstr>Agosto!GASTOS_REALES</vt:lpstr>
      <vt:lpstr>Diciembre!GASTOS_REALES</vt:lpstr>
      <vt:lpstr>Febrero!GASTOS_REALES</vt:lpstr>
      <vt:lpstr>Julio!GASTOS_REALES</vt:lpstr>
      <vt:lpstr>Junio!GASTOS_REALES</vt:lpstr>
      <vt:lpstr>Marzo!GASTOS_REALES</vt:lpstr>
      <vt:lpstr>Mayo!GASTOS_REALES</vt:lpstr>
      <vt:lpstr>Noviembre!GASTOS_REALES</vt:lpstr>
      <vt:lpstr>Octubre!GASTOS_REALES</vt:lpstr>
      <vt:lpstr>Septiembre!GASTOS_REALES</vt:lpstr>
      <vt:lpstr>GASTOS_REALES</vt:lpstr>
      <vt:lpstr>Abril!INGRESOS_PROYECTADOS</vt:lpstr>
      <vt:lpstr>Agosto!INGRESOS_PROYECTADOS</vt:lpstr>
      <vt:lpstr>Diciembre!INGRESOS_PROYECTADOS</vt:lpstr>
      <vt:lpstr>Febrero!INGRESOS_PROYECTADOS</vt:lpstr>
      <vt:lpstr>Julio!INGRESOS_PROYECTADOS</vt:lpstr>
      <vt:lpstr>Junio!INGRESOS_PROYECTADOS</vt:lpstr>
      <vt:lpstr>Marzo!INGRESOS_PROYECTADOS</vt:lpstr>
      <vt:lpstr>Mayo!INGRESOS_PROYECTADOS</vt:lpstr>
      <vt:lpstr>Noviembre!INGRESOS_PROYECTADOS</vt:lpstr>
      <vt:lpstr>Octubre!INGRESOS_PROYECTADOS</vt:lpstr>
      <vt:lpstr>Septiembre!INGRESOS_PROYECTADOS</vt:lpstr>
      <vt:lpstr>INGRESOS_PROYECTADOS</vt:lpstr>
      <vt:lpstr>Abril!INGRESOS_REALES</vt:lpstr>
      <vt:lpstr>Agosto!INGRESOS_REALES</vt:lpstr>
      <vt:lpstr>Diciembre!INGRESOS_REALES</vt:lpstr>
      <vt:lpstr>Febrero!INGRESOS_REALES</vt:lpstr>
      <vt:lpstr>Julio!INGRESOS_REALES</vt:lpstr>
      <vt:lpstr>Junio!INGRESOS_REALES</vt:lpstr>
      <vt:lpstr>Marzo!INGRESOS_REALES</vt:lpstr>
      <vt:lpstr>Mayo!INGRESOS_REALES</vt:lpstr>
      <vt:lpstr>Noviembre!INGRESOS_REALES</vt:lpstr>
      <vt:lpstr>Octubre!INGRESOS_REALES</vt:lpstr>
      <vt:lpstr>Septiembre!INGRESOS_REALES</vt:lpstr>
      <vt:lpstr>INGRESOS_REALES</vt:lpstr>
      <vt:lpstr>Abril!VARIACION_GASTOS</vt:lpstr>
      <vt:lpstr>Agosto!VARIACION_GASTOS</vt:lpstr>
      <vt:lpstr>Diciembre!VARIACION_GASTOS</vt:lpstr>
      <vt:lpstr>Febrero!VARIACION_GASTOS</vt:lpstr>
      <vt:lpstr>Julio!VARIACION_GASTOS</vt:lpstr>
      <vt:lpstr>Junio!VARIACION_GASTOS</vt:lpstr>
      <vt:lpstr>Marzo!VARIACION_GASTOS</vt:lpstr>
      <vt:lpstr>Mayo!VARIACION_GASTOS</vt:lpstr>
      <vt:lpstr>Noviembre!VARIACION_GASTOS</vt:lpstr>
      <vt:lpstr>Octubre!VARIACION_GASTOS</vt:lpstr>
      <vt:lpstr>Septiembre!VARIACION_GASTOS</vt:lpstr>
      <vt:lpstr>VARIACION_GASTOS</vt:lpstr>
      <vt:lpstr>Abril!VARIACION_INGRESOS</vt:lpstr>
      <vt:lpstr>Agosto!VARIACION_INGRESOS</vt:lpstr>
      <vt:lpstr>Diciembre!VARIACION_INGRESOS</vt:lpstr>
      <vt:lpstr>Febrero!VARIACION_INGRESOS</vt:lpstr>
      <vt:lpstr>Julio!VARIACION_INGRESOS</vt:lpstr>
      <vt:lpstr>Junio!VARIACION_INGRESOS</vt:lpstr>
      <vt:lpstr>Marzo!VARIACION_INGRESOS</vt:lpstr>
      <vt:lpstr>Mayo!VARIACION_INGRESOS</vt:lpstr>
      <vt:lpstr>Noviembre!VARIACION_INGRESOS</vt:lpstr>
      <vt:lpstr>Octubre!VARIACION_INGRESOS</vt:lpstr>
      <vt:lpstr>Septiembre!VARIACION_INGRESOS</vt:lpstr>
      <vt:lpstr>VARIACION_INGRESOS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 Canaca</cp:lastModifiedBy>
  <dcterms:modified xsi:type="dcterms:W3CDTF">2024-05-30T22:31:09Z</dcterms:modified>
</cp:coreProperties>
</file>